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pvedues-my.sharepoint.com/personal/ncmakoon_upv_edu_es/Documents/Documents/PostDoc_UPV/Funding_Proposals/2025_Calls/ERC Advanced_Jose/Preliminary research/Simulations/"/>
    </mc:Choice>
  </mc:AlternateContent>
  <xr:revisionPtr revIDLastSave="236" documentId="13_ncr:1_{7BF096F3-FC2D-4E5F-A861-B8A27BF857B0}" xr6:coauthVersionLast="47" xr6:coauthVersionMax="47" xr10:uidLastSave="{9AFBC4D9-C63F-4D74-8A22-8219EAD7115F}"/>
  <bookViews>
    <workbookView xWindow="-110" yWindow="-110" windowWidth="25820" windowHeight="15500" activeTab="1" xr2:uid="{00000000-000D-0000-FFFF-FFFF00000000}"/>
  </bookViews>
  <sheets>
    <sheet name="Building design" sheetId="5" r:id="rId1"/>
    <sheet name="Simulation results" sheetId="4" r:id="rId2"/>
    <sheet name="Variables explained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4" l="1"/>
  <c r="I5" i="4"/>
  <c r="K5" i="4" s="1"/>
  <c r="G5" i="4"/>
  <c r="J5" i="4" s="1"/>
  <c r="K4" i="4"/>
  <c r="G4" i="4"/>
  <c r="J4" i="4" s="1"/>
  <c r="I3" i="4"/>
  <c r="K3" i="4" s="1"/>
  <c r="G3" i="4"/>
  <c r="J3" i="4" l="1"/>
</calcChain>
</file>

<file path=xl/sharedStrings.xml><?xml version="1.0" encoding="utf-8"?>
<sst xmlns="http://schemas.openxmlformats.org/spreadsheetml/2006/main" count="186" uniqueCount="130">
  <si>
    <t>No. of removed columns</t>
  </si>
  <si>
    <t>Removed columns</t>
  </si>
  <si>
    <t>Collapse sequence - description</t>
  </si>
  <si>
    <t>Final collapse area</t>
  </si>
  <si>
    <t>Peak resultant drift in the intact structure (corners furthest away from the collapse)</t>
  </si>
  <si>
    <t>-</t>
  </si>
  <si>
    <t>Column</t>
  </si>
  <si>
    <t>Drift [mm]</t>
  </si>
  <si>
    <t>X-drift [mm]</t>
  </si>
  <si>
    <t>Y-drift [mm]</t>
  </si>
  <si>
    <t>Total [kgf.mm]</t>
  </si>
  <si>
    <t>Influence area of the removed columns</t>
  </si>
  <si>
    <t>Total area (per floor)</t>
  </si>
  <si>
    <t>Energy</t>
  </si>
  <si>
    <t>Collapse area / Floor area</t>
  </si>
  <si>
    <t>Collapse area / Influence area of initial failure</t>
  </si>
  <si>
    <t>C2, C3</t>
  </si>
  <si>
    <t>Design info</t>
  </si>
  <si>
    <t>Regular RC frame</t>
  </si>
  <si>
    <t>RC frame with shear core</t>
  </si>
  <si>
    <t>-</t>
  </si>
  <si>
    <t>-</t>
  </si>
  <si>
    <t>-</t>
  </si>
  <si>
    <t>-</t>
  </si>
  <si>
    <t>-</t>
  </si>
  <si>
    <t>-</t>
  </si>
  <si>
    <t>-</t>
  </si>
  <si>
    <t>D8</t>
  </si>
  <si>
    <t>D8</t>
  </si>
  <si>
    <t>A8</t>
  </si>
  <si>
    <t>A8</t>
  </si>
  <si>
    <t>A8</t>
  </si>
  <si>
    <t>A8</t>
  </si>
  <si>
    <t>Vertical damage location</t>
  </si>
  <si>
    <t>Area of the bays adjacent to the removed columns.</t>
  </si>
  <si>
    <t>General information on building design</t>
  </si>
  <si>
    <t>Description of building type</t>
  </si>
  <si>
    <t>Reinforced concrete framed structure with two-way slab and beams between columns in both orthogonal directions.</t>
  </si>
  <si>
    <t>No. of bays (X)</t>
  </si>
  <si>
    <t>No. of bays (Y)</t>
  </si>
  <si>
    <t>Spans between columns [m]</t>
  </si>
  <si>
    <t>No. of floors</t>
  </si>
  <si>
    <t>Floor-to-floor height [m]</t>
  </si>
  <si>
    <t>Standard used for basic design</t>
  </si>
  <si>
    <t>Eurocode 2, assuming a low ductility class (DCL)</t>
  </si>
  <si>
    <t>Design of continuity reinforcement</t>
  </si>
  <si>
    <t>Tying system design according to UFC 4-023-03</t>
  </si>
  <si>
    <t>Material properties</t>
  </si>
  <si>
    <t>Steel yield strength [MPa]</t>
  </si>
  <si>
    <t>Slab reinforcement (all floors)</t>
  </si>
  <si>
    <t>Slab depth [mm]</t>
  </si>
  <si>
    <t>Ø Top reinforcing mesh (@ 10 cm)</t>
  </si>
  <si>
    <t>Ø Bottom reinforcing mesh (@ 10 cm)</t>
  </si>
  <si>
    <t>Type of column</t>
  </si>
  <si>
    <t>Location</t>
  </si>
  <si>
    <t>Cross-section</t>
  </si>
  <si>
    <t>Longitudinal reinforcement</t>
  </si>
  <si>
    <t>Transverse reinforcement (Ø8)</t>
  </si>
  <si>
    <t>Width [mm]</t>
  </si>
  <si>
    <t>Depth [mm]</t>
  </si>
  <si>
    <t>Corner bars</t>
  </si>
  <si>
    <t>Additional bars</t>
  </si>
  <si>
    <t>n</t>
  </si>
  <si>
    <t>Ø</t>
  </si>
  <si>
    <t>Corner columns</t>
  </si>
  <si>
    <t>Floors 1</t>
  </si>
  <si>
    <t>4-legged @14 cm</t>
  </si>
  <si>
    <t>Floor 2</t>
  </si>
  <si>
    <t>Floors 3 to 4</t>
  </si>
  <si>
    <t>Floors 5 to Roof</t>
  </si>
  <si>
    <t>Perimeter columns</t>
  </si>
  <si>
    <t>4-legged @10 cm</t>
  </si>
  <si>
    <t>Inner columns</t>
  </si>
  <si>
    <t>2-legged @18 cm</t>
  </si>
  <si>
    <t>Longitudinal reinforcement (Ø20)</t>
  </si>
  <si>
    <t>End zones (3 m)</t>
  </si>
  <si>
    <t>Middle zone (4 m)</t>
  </si>
  <si>
    <t>End zones</t>
  </si>
  <si>
    <t>Middle zones</t>
  </si>
  <si>
    <t>Top</t>
  </si>
  <si>
    <t>Bottom</t>
  </si>
  <si>
    <t>All perimeter beams</t>
  </si>
  <si>
    <t>3-legged @100 cm</t>
  </si>
  <si>
    <t>3-legged @170 cm</t>
  </si>
  <si>
    <t>Interior beams in outer bays
(Floors 1 to 5)</t>
  </si>
  <si>
    <t>3-legged @70 cm</t>
  </si>
  <si>
    <t>3-legged @150 cm</t>
  </si>
  <si>
    <t>Interior beams in inner bays
(Floors 1 to 5)</t>
  </si>
  <si>
    <t>3-legged @90 cm</t>
  </si>
  <si>
    <t>Interior beams in outer bays
(Floor 6)</t>
  </si>
  <si>
    <t>3-legged @80 cm</t>
  </si>
  <si>
    <t>Interior beams in inner bays
(Floors 6)</t>
  </si>
  <si>
    <r>
      <t>Design loads - D [kN/m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]</t>
    </r>
  </si>
  <si>
    <r>
      <t>Design loads - L [kN/m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]</t>
    </r>
  </si>
  <si>
    <r>
      <t>Concrete density [kN/m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]</t>
    </r>
  </si>
  <si>
    <t>Design of columns</t>
  </si>
  <si>
    <t>Design of beams</t>
  </si>
  <si>
    <r>
      <t>[m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]</t>
    </r>
  </si>
  <si>
    <t>RC_00</t>
  </si>
  <si>
    <t>RC_SC</t>
  </si>
  <si>
    <r>
      <rPr>
        <b/>
        <sz val="10"/>
        <color theme="1"/>
        <rFont val="Arial"/>
        <family val="2"/>
      </rPr>
      <t>1.</t>
    </r>
    <r>
      <rPr>
        <sz val="10"/>
        <color theme="1"/>
        <rFont val="Arial"/>
        <family val="2"/>
      </rPr>
      <t xml:space="preserve"> Failures in corner column D1; </t>
    </r>
    <r>
      <rPr>
        <b/>
        <sz val="10"/>
        <color theme="1"/>
        <rFont val="Arial"/>
        <family val="2"/>
      </rPr>
      <t>2.</t>
    </r>
    <r>
      <rPr>
        <sz val="10"/>
        <color theme="1"/>
        <rFont val="Arial"/>
        <family val="2"/>
      </rPr>
      <t xml:space="preserve"> Failures in perimeter columns C1, D2 and D3; </t>
    </r>
    <r>
      <rPr>
        <b/>
        <sz val="10"/>
        <color theme="1"/>
        <rFont val="Arial"/>
        <family val="2"/>
      </rPr>
      <t>3.</t>
    </r>
    <r>
      <rPr>
        <sz val="10"/>
        <color theme="1"/>
        <rFont val="Arial"/>
        <family val="2"/>
      </rPr>
      <t xml:space="preserve"> Large vertical displacement of the damaged part causing failures in perimeter column B1 and in inner columns B2 and B3; </t>
    </r>
    <r>
      <rPr>
        <b/>
        <sz val="10"/>
        <color theme="1"/>
        <rFont val="Arial"/>
        <family val="2"/>
      </rPr>
      <t>4.</t>
    </r>
    <r>
      <rPr>
        <sz val="10"/>
        <color theme="1"/>
        <rFont val="Arial"/>
        <family val="2"/>
      </rPr>
      <t xml:space="preserve"> Failures in all the colums in lines 1 to 4; </t>
    </r>
    <r>
      <rPr>
        <b/>
        <sz val="10"/>
        <color theme="1"/>
        <rFont val="Arial"/>
        <family val="2"/>
      </rPr>
      <t>5.</t>
    </r>
    <r>
      <rPr>
        <sz val="10"/>
        <color theme="1"/>
        <rFont val="Arial"/>
        <family val="2"/>
      </rPr>
      <t xml:space="preserve"> Collapse of the bays between lines 1 and 4, causing failures in all columns of line 5; </t>
    </r>
    <r>
      <rPr>
        <b/>
        <sz val="10"/>
        <color theme="1"/>
        <rFont val="Arial"/>
        <family val="2"/>
      </rPr>
      <t>6.</t>
    </r>
    <r>
      <rPr>
        <sz val="10"/>
        <color theme="1"/>
        <rFont val="Arial"/>
        <family val="2"/>
      </rPr>
      <t xml:space="preserve"> Failure propagation to all other columns; </t>
    </r>
    <r>
      <rPr>
        <b/>
        <sz val="10"/>
        <color theme="1"/>
        <rFont val="Arial"/>
        <family val="2"/>
      </rPr>
      <t>7.</t>
    </r>
    <r>
      <rPr>
        <sz val="10"/>
        <color theme="1"/>
        <rFont val="Arial"/>
        <family val="2"/>
      </rPr>
      <t xml:space="preserve"> Total collapse.</t>
    </r>
  </si>
  <si>
    <r>
      <rPr>
        <b/>
        <sz val="10"/>
        <color theme="1"/>
        <rFont val="Arial"/>
        <family val="2"/>
      </rPr>
      <t xml:space="preserve">1. </t>
    </r>
    <r>
      <rPr>
        <sz val="10"/>
        <color theme="1"/>
        <rFont val="Arial"/>
        <family val="2"/>
      </rPr>
      <t xml:space="preserve">Failures in corner column D1 and in perimeter columns C1, D2 and D3; </t>
    </r>
    <r>
      <rPr>
        <b/>
        <sz val="10"/>
        <color theme="1"/>
        <rFont val="Arial"/>
        <family val="2"/>
      </rPr>
      <t>2.</t>
    </r>
    <r>
      <rPr>
        <sz val="10"/>
        <color theme="1"/>
        <rFont val="Arial"/>
        <family val="2"/>
      </rPr>
      <t xml:space="preserve"> Failures in all the columns of lines 1 to 3; </t>
    </r>
    <r>
      <rPr>
        <b/>
        <sz val="10"/>
        <color theme="1"/>
        <rFont val="Arial"/>
        <family val="2"/>
      </rPr>
      <t>3.</t>
    </r>
    <r>
      <rPr>
        <sz val="10"/>
        <color theme="1"/>
        <rFont val="Arial"/>
        <family val="2"/>
      </rPr>
      <t xml:space="preserve"> Collapse of the bays between lines 1 and 4; </t>
    </r>
    <r>
      <rPr>
        <b/>
        <sz val="10"/>
        <color theme="1"/>
        <rFont val="Arial"/>
        <family val="2"/>
      </rPr>
      <t>4.</t>
    </r>
    <r>
      <rPr>
        <sz val="10"/>
        <color theme="1"/>
        <rFont val="Arial"/>
        <family val="2"/>
      </rPr>
      <t xml:space="preserve"> Collapsing debries causes failure by due to impact to perimeter column D4; </t>
    </r>
    <r>
      <rPr>
        <b/>
        <sz val="10"/>
        <color theme="1"/>
        <rFont val="Arial"/>
        <family val="2"/>
      </rPr>
      <t>5.</t>
    </r>
    <r>
      <rPr>
        <sz val="10"/>
        <color theme="1"/>
        <rFont val="Arial"/>
        <family val="2"/>
      </rPr>
      <t xml:space="preserve"> Collapse propagation arrested in correspondance of line 4.</t>
    </r>
  </si>
  <si>
    <r>
      <rPr>
        <b/>
        <sz val="10"/>
        <color theme="1"/>
        <rFont val="Arial"/>
        <family val="2"/>
      </rPr>
      <t>1.</t>
    </r>
    <r>
      <rPr>
        <sz val="10"/>
        <color theme="1"/>
        <rFont val="Arial"/>
        <family val="2"/>
      </rPr>
      <t xml:space="preserve"> Failures in corner column D1 and in perimeter columns C1, D2 and D3; </t>
    </r>
    <r>
      <rPr>
        <b/>
        <sz val="10"/>
        <color theme="1"/>
        <rFont val="Arial"/>
        <family val="2"/>
      </rPr>
      <t>2.</t>
    </r>
    <r>
      <rPr>
        <sz val="10"/>
        <color theme="1"/>
        <rFont val="Arial"/>
        <family val="2"/>
      </rPr>
      <t xml:space="preserve">  Large vertical displacement of the damaged part; failures in perimeter column D4; </t>
    </r>
    <r>
      <rPr>
        <b/>
        <sz val="10"/>
        <color theme="1"/>
        <rFont val="Arial"/>
        <family val="2"/>
      </rPr>
      <t>3.</t>
    </r>
    <r>
      <rPr>
        <sz val="10"/>
        <color theme="1"/>
        <rFont val="Arial"/>
        <family val="2"/>
      </rPr>
      <t xml:space="preserve"> Failures in all the columns in lines 1 to 4. Bays between lines 1 and 5 collapsing; </t>
    </r>
    <r>
      <rPr>
        <b/>
        <sz val="10"/>
        <color theme="1"/>
        <rFont val="Arial"/>
        <family val="2"/>
      </rPr>
      <t>5.</t>
    </r>
    <r>
      <rPr>
        <sz val="10"/>
        <color theme="1"/>
        <rFont val="Arial"/>
        <family val="2"/>
      </rPr>
      <t xml:space="preserve"> Pulling forces exerted o the intact structure causing failures in all the columns of line 5; </t>
    </r>
    <r>
      <rPr>
        <b/>
        <sz val="10"/>
        <color theme="1"/>
        <rFont val="Arial"/>
        <family val="2"/>
      </rPr>
      <t>6.</t>
    </r>
    <r>
      <rPr>
        <sz val="10"/>
        <color theme="1"/>
        <rFont val="Arial"/>
        <family val="2"/>
      </rPr>
      <t xml:space="preserve"> Collapse of all the structure between lines 1 and 6. Collapse arrested along line 6.</t>
    </r>
  </si>
  <si>
    <t>Model ID</t>
  </si>
  <si>
    <t>Variable</t>
  </si>
  <si>
    <t>Description</t>
  </si>
  <si>
    <t>Reference ID of the computational model.</t>
  </si>
  <si>
    <t>Explanation of what the building design consists of (including building features).</t>
  </si>
  <si>
    <t>Surface area of each building floor</t>
  </si>
  <si>
    <t>Number of removed columns in the simulated initial failure scenario simulated.</t>
  </si>
  <si>
    <t>Specific location of the removed columns (see Fig. 1)</t>
  </si>
  <si>
    <t>Floor 1 (Ground floor)</t>
  </si>
  <si>
    <t>Floor from which columns forming part of the initial failure scenario are removed.</t>
  </si>
  <si>
    <t>Description of collapse propagation sequence predicted by simulation of initial failure scenario.</t>
  </si>
  <si>
    <t>Total collapse area considering all floors.</t>
  </si>
  <si>
    <t>Ratio between collapse area and influence area (considering all floors).</t>
  </si>
  <si>
    <t>Ratio between collapse area and total area (considering all floors).</t>
  </si>
  <si>
    <t>Maximum resultant drift (in mm) of part of structure remaining upright (if applicable) and corresponding column location (see Fig. 1) at which this drift was measured.</t>
  </si>
  <si>
    <t>Energy - Total [kgf.mm]</t>
  </si>
  <si>
    <t>Energy - Upright columns [kgf.mm]</t>
  </si>
  <si>
    <t>Upright columns [kgf.mm]</t>
  </si>
  <si>
    <t>Peak resultant drift in the upright structure (corners furthest away from the collapse)</t>
  </si>
  <si>
    <t>Peak horizontal drift in the  upright structure (corners furthest away from the collapse)</t>
  </si>
  <si>
    <t>Maximum horizontal drift (in mm) in both horizontal directions (see directions x and y in Fig. 1) of part of structure remaining upright (if applicable) and corresponding column location (see Fig. 1) at which these drift was measured.</t>
  </si>
  <si>
    <r>
      <t>Total area (per floor) [m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]</t>
    </r>
  </si>
  <si>
    <r>
      <t>Final collapse area  [m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]</t>
    </r>
  </si>
  <si>
    <t>Peak strain energy recorded during the collapse scenario. It represents the peak value reached by the summation of the areas under the force-relative displacement curves of all model springs (concrete &amp; reinforcement).</t>
  </si>
  <si>
    <t>Peak value of summation of strain energy (areas under force-relative displacement curves) of all springs (concrete and reinforcement) in columns that remain upright (i.e. that did not collapse).</t>
  </si>
  <si>
    <t>RC frame with infill walls</t>
  </si>
  <si>
    <t>RC_IW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</si>
</sst>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0" fontId="2" fillId="0" borderId="8" xfId="0" applyFont="1" applyBorder="1"/>
    <xf numFmtId="0" fontId="3" fillId="0" borderId="8" xfId="0" applyFont="1" applyBorder="1"/>
    <xf numFmtId="0" fontId="3" fillId="0" borderId="0" xfId="0" applyFont="1"/>
    <xf numFmtId="0" fontId="4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4" fillId="2" borderId="9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right" vertical="center"/>
    </xf>
    <xf numFmtId="0" fontId="3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4" fillId="2" borderId="11" xfId="0" applyFont="1" applyFill="1" applyBorder="1" applyAlignment="1">
      <alignment horizontal="right" vertical="center"/>
    </xf>
    <xf numFmtId="0" fontId="3" fillId="0" borderId="1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2" fillId="0" borderId="7" xfId="0" applyFont="1" applyBorder="1"/>
    <xf numFmtId="0" fontId="3" fillId="0" borderId="7" xfId="0" applyFont="1" applyBorder="1"/>
    <xf numFmtId="0" fontId="4" fillId="2" borderId="2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6" fillId="2" borderId="8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11" fontId="7" fillId="0" borderId="1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2" fontId="7" fillId="0" borderId="9" xfId="0" applyNumberFormat="1" applyFont="1" applyBorder="1" applyAlignment="1">
      <alignment horizontal="center" vertical="center"/>
    </xf>
    <xf numFmtId="2" fontId="7" fillId="0" borderId="44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11" fontId="7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2" fontId="7" fillId="0" borderId="10" xfId="0" applyNumberFormat="1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11" fontId="7" fillId="0" borderId="10" xfId="0" applyNumberFormat="1" applyFont="1" applyBorder="1" applyAlignment="1">
      <alignment horizontal="center" vertical="center"/>
    </xf>
    <xf numFmtId="164" fontId="7" fillId="0" borderId="44" xfId="0" applyNumberFormat="1" applyFont="1" applyBorder="1" applyAlignment="1">
      <alignment horizontal="center" vertical="center"/>
    </xf>
    <xf numFmtId="164" fontId="7" fillId="0" borderId="46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152716</xdr:colOff>
      <xdr:row>0</xdr:row>
      <xdr:rowOff>254000</xdr:rowOff>
    </xdr:from>
    <xdr:to>
      <xdr:col>8</xdr:col>
      <xdr:colOff>238123</xdr:colOff>
      <xdr:row>7</xdr:row>
      <xdr:rowOff>127000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F98C939-FF59-7AAA-63F2-1D9D975E1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81166" y="254000"/>
          <a:ext cx="3743007" cy="2349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DB701-ED81-43ED-BCA1-C63089CB4AE9}">
  <dimension ref="A1:J47"/>
  <sheetViews>
    <sheetView zoomScale="85" zoomScaleNormal="85" workbookViewId="0"/>
  </sheetViews>
  <sheetFormatPr defaultRowHeight="14" x14ac:dyDescent="0.3"/>
  <cols>
    <col min="1" max="1" width="40.453125" style="4" bestFit="1" customWidth="1"/>
    <col min="2" max="2" width="46.7265625" style="4" customWidth="1"/>
    <col min="3" max="3" width="14" style="4" bestFit="1" customWidth="1"/>
    <col min="4" max="4" width="16.26953125" style="4" bestFit="1" customWidth="1"/>
    <col min="5" max="5" width="8.1796875" style="4" bestFit="1" customWidth="1"/>
    <col min="6" max="6" width="17.7265625" style="4" bestFit="1" customWidth="1"/>
    <col min="7" max="7" width="8.1796875" style="4" bestFit="1" customWidth="1"/>
    <col min="8" max="8" width="28.453125" style="4" customWidth="1"/>
    <col min="9" max="9" width="36.81640625" style="4" bestFit="1" customWidth="1"/>
    <col min="10" max="16384" width="8.7265625" style="4"/>
  </cols>
  <sheetData>
    <row r="1" spans="1:2" ht="16" thickBot="1" x14ac:dyDescent="0.4">
      <c r="A1" s="2" t="s">
        <v>35</v>
      </c>
      <c r="B1" s="3"/>
    </row>
    <row r="2" spans="1:2" ht="57" customHeight="1" x14ac:dyDescent="0.3">
      <c r="A2" s="5" t="s">
        <v>36</v>
      </c>
      <c r="B2" s="6" t="s">
        <v>37</v>
      </c>
    </row>
    <row r="3" spans="1:2" ht="20" customHeight="1" x14ac:dyDescent="0.3">
      <c r="A3" s="7" t="s">
        <v>38</v>
      </c>
      <c r="B3" s="8">
        <v>7</v>
      </c>
    </row>
    <row r="4" spans="1:2" ht="20" customHeight="1" x14ac:dyDescent="0.3">
      <c r="A4" s="7" t="s">
        <v>39</v>
      </c>
      <c r="B4" s="9">
        <v>3</v>
      </c>
    </row>
    <row r="5" spans="1:2" ht="20" customHeight="1" x14ac:dyDescent="0.3">
      <c r="A5" s="7" t="s">
        <v>40</v>
      </c>
      <c r="B5" s="9">
        <v>10</v>
      </c>
    </row>
    <row r="6" spans="1:2" ht="20" customHeight="1" x14ac:dyDescent="0.3">
      <c r="A6" s="10" t="s">
        <v>41</v>
      </c>
      <c r="B6" s="11">
        <v>6</v>
      </c>
    </row>
    <row r="7" spans="1:2" ht="20" customHeight="1" x14ac:dyDescent="0.3">
      <c r="A7" s="12" t="s">
        <v>42</v>
      </c>
      <c r="B7" s="13">
        <v>4</v>
      </c>
    </row>
    <row r="8" spans="1:2" ht="20" customHeight="1" x14ac:dyDescent="0.3">
      <c r="A8" s="12" t="s">
        <v>43</v>
      </c>
      <c r="B8" s="14" t="s">
        <v>44</v>
      </c>
    </row>
    <row r="9" spans="1:2" ht="20" customHeight="1" x14ac:dyDescent="0.3">
      <c r="A9" s="12" t="s">
        <v>92</v>
      </c>
      <c r="B9" s="13">
        <v>2</v>
      </c>
    </row>
    <row r="10" spans="1:2" ht="20" customHeight="1" x14ac:dyDescent="0.3">
      <c r="A10" s="12" t="s">
        <v>93</v>
      </c>
      <c r="B10" s="13">
        <v>3</v>
      </c>
    </row>
    <row r="11" spans="1:2" ht="20" customHeight="1" thickBot="1" x14ac:dyDescent="0.35">
      <c r="A11" s="15" t="s">
        <v>45</v>
      </c>
      <c r="B11" s="16" t="s">
        <v>46</v>
      </c>
    </row>
    <row r="12" spans="1:2" ht="20" customHeight="1" x14ac:dyDescent="0.3">
      <c r="A12" s="17"/>
      <c r="B12" s="18"/>
    </row>
    <row r="13" spans="1:2" ht="20" customHeight="1" thickBot="1" x14ac:dyDescent="0.35">
      <c r="A13" s="63" t="s">
        <v>47</v>
      </c>
      <c r="B13" s="18"/>
    </row>
    <row r="14" spans="1:2" ht="20" customHeight="1" x14ac:dyDescent="0.3">
      <c r="A14" s="19" t="s">
        <v>94</v>
      </c>
      <c r="B14" s="20">
        <v>25</v>
      </c>
    </row>
    <row r="15" spans="1:2" ht="20" customHeight="1" thickBot="1" x14ac:dyDescent="0.35">
      <c r="A15" s="21" t="s">
        <v>48</v>
      </c>
      <c r="B15" s="22">
        <v>500</v>
      </c>
    </row>
    <row r="16" spans="1:2" ht="20" customHeight="1" x14ac:dyDescent="0.3"/>
    <row r="17" spans="1:9" ht="20" customHeight="1" thickBot="1" x14ac:dyDescent="0.4">
      <c r="A17" s="2" t="s">
        <v>49</v>
      </c>
      <c r="B17" s="3"/>
    </row>
    <row r="18" spans="1:9" ht="20" customHeight="1" x14ac:dyDescent="0.3">
      <c r="A18" s="10" t="s">
        <v>50</v>
      </c>
      <c r="B18" s="23">
        <v>250</v>
      </c>
    </row>
    <row r="19" spans="1:9" ht="20" customHeight="1" x14ac:dyDescent="0.3">
      <c r="A19" s="24" t="s">
        <v>51</v>
      </c>
      <c r="B19" s="9">
        <v>16</v>
      </c>
    </row>
    <row r="20" spans="1:9" ht="20" customHeight="1" thickBot="1" x14ac:dyDescent="0.35">
      <c r="A20" s="25" t="s">
        <v>52</v>
      </c>
      <c r="B20" s="26">
        <v>12</v>
      </c>
    </row>
    <row r="21" spans="1:9" ht="20" customHeight="1" x14ac:dyDescent="0.3">
      <c r="A21" s="27"/>
      <c r="B21" s="28"/>
    </row>
    <row r="22" spans="1:9" ht="20" customHeight="1" thickBot="1" x14ac:dyDescent="0.4">
      <c r="A22" s="29" t="s">
        <v>95</v>
      </c>
      <c r="B22" s="30"/>
      <c r="C22" s="30"/>
      <c r="D22" s="30"/>
      <c r="E22" s="30"/>
      <c r="F22" s="30"/>
      <c r="G22" s="30"/>
      <c r="H22" s="30"/>
      <c r="I22" s="30"/>
    </row>
    <row r="23" spans="1:9" ht="20" customHeight="1" x14ac:dyDescent="0.3">
      <c r="A23" s="107" t="s">
        <v>53</v>
      </c>
      <c r="B23" s="117" t="s">
        <v>54</v>
      </c>
      <c r="C23" s="119" t="s">
        <v>55</v>
      </c>
      <c r="D23" s="120"/>
      <c r="E23" s="121" t="s">
        <v>56</v>
      </c>
      <c r="F23" s="121"/>
      <c r="G23" s="121"/>
      <c r="H23" s="122"/>
      <c r="I23" s="31" t="s">
        <v>57</v>
      </c>
    </row>
    <row r="24" spans="1:9" ht="20" customHeight="1" x14ac:dyDescent="0.3">
      <c r="A24" s="108"/>
      <c r="B24" s="118"/>
      <c r="C24" s="123" t="s">
        <v>58</v>
      </c>
      <c r="D24" s="125" t="s">
        <v>59</v>
      </c>
      <c r="E24" s="127" t="s">
        <v>60</v>
      </c>
      <c r="F24" s="127"/>
      <c r="G24" s="128" t="s">
        <v>61</v>
      </c>
      <c r="H24" s="129"/>
      <c r="I24" s="110" t="s">
        <v>5</v>
      </c>
    </row>
    <row r="25" spans="1:9" ht="20" customHeight="1" x14ac:dyDescent="0.3">
      <c r="A25" s="109"/>
      <c r="B25" s="118"/>
      <c r="C25" s="124"/>
      <c r="D25" s="126"/>
      <c r="E25" s="32" t="s">
        <v>62</v>
      </c>
      <c r="F25" s="32" t="s">
        <v>63</v>
      </c>
      <c r="G25" s="33" t="s">
        <v>62</v>
      </c>
      <c r="H25" s="34" t="s">
        <v>63</v>
      </c>
      <c r="I25" s="111"/>
    </row>
    <row r="26" spans="1:9" ht="20" customHeight="1" x14ac:dyDescent="0.3">
      <c r="A26" s="112" t="s">
        <v>64</v>
      </c>
      <c r="B26" s="35" t="s">
        <v>65</v>
      </c>
      <c r="C26" s="36">
        <v>600</v>
      </c>
      <c r="D26" s="37">
        <v>600</v>
      </c>
      <c r="E26" s="36">
        <v>4</v>
      </c>
      <c r="F26" s="37">
        <v>16</v>
      </c>
      <c r="G26" s="36">
        <v>8</v>
      </c>
      <c r="H26" s="37">
        <v>16</v>
      </c>
      <c r="I26" s="38" t="s">
        <v>66</v>
      </c>
    </row>
    <row r="27" spans="1:9" ht="20" customHeight="1" x14ac:dyDescent="0.3">
      <c r="A27" s="113"/>
      <c r="B27" s="40" t="s">
        <v>67</v>
      </c>
      <c r="C27" s="41">
        <v>600</v>
      </c>
      <c r="D27" s="42">
        <v>600</v>
      </c>
      <c r="E27" s="41">
        <v>4</v>
      </c>
      <c r="F27" s="42">
        <v>16</v>
      </c>
      <c r="G27" s="41">
        <v>8</v>
      </c>
      <c r="H27" s="42">
        <v>16</v>
      </c>
      <c r="I27" s="43" t="s">
        <v>66</v>
      </c>
    </row>
    <row r="28" spans="1:9" ht="20" customHeight="1" x14ac:dyDescent="0.3">
      <c r="A28" s="113"/>
      <c r="B28" s="40" t="s">
        <v>68</v>
      </c>
      <c r="C28" s="41">
        <v>600</v>
      </c>
      <c r="D28" s="42">
        <v>600</v>
      </c>
      <c r="E28" s="41">
        <v>4</v>
      </c>
      <c r="F28" s="42">
        <v>16</v>
      </c>
      <c r="G28" s="41">
        <v>8</v>
      </c>
      <c r="H28" s="42">
        <v>16</v>
      </c>
      <c r="I28" s="43" t="s">
        <v>66</v>
      </c>
    </row>
    <row r="29" spans="1:9" ht="20" customHeight="1" x14ac:dyDescent="0.3">
      <c r="A29" s="114"/>
      <c r="B29" s="44" t="s">
        <v>69</v>
      </c>
      <c r="C29" s="41">
        <v>600</v>
      </c>
      <c r="D29" s="42">
        <v>600</v>
      </c>
      <c r="E29" s="41">
        <v>4</v>
      </c>
      <c r="F29" s="42">
        <v>16</v>
      </c>
      <c r="G29" s="41">
        <v>8</v>
      </c>
      <c r="H29" s="45">
        <v>16</v>
      </c>
      <c r="I29" s="43" t="s">
        <v>66</v>
      </c>
    </row>
    <row r="30" spans="1:9" ht="20" customHeight="1" x14ac:dyDescent="0.3">
      <c r="A30" s="112" t="s">
        <v>70</v>
      </c>
      <c r="B30" s="46" t="s">
        <v>65</v>
      </c>
      <c r="C30" s="36">
        <v>600</v>
      </c>
      <c r="D30" s="37">
        <v>600</v>
      </c>
      <c r="E30" s="36">
        <v>4</v>
      </c>
      <c r="F30" s="37">
        <v>20</v>
      </c>
      <c r="G30" s="36">
        <v>20</v>
      </c>
      <c r="H30" s="37">
        <v>16</v>
      </c>
      <c r="I30" s="47" t="s">
        <v>66</v>
      </c>
    </row>
    <row r="31" spans="1:9" ht="20" customHeight="1" x14ac:dyDescent="0.3">
      <c r="A31" s="113"/>
      <c r="B31" s="48" t="s">
        <v>67</v>
      </c>
      <c r="C31" s="41">
        <v>600</v>
      </c>
      <c r="D31" s="42">
        <v>600</v>
      </c>
      <c r="E31" s="41">
        <v>4</v>
      </c>
      <c r="F31" s="42">
        <v>20</v>
      </c>
      <c r="G31" s="41">
        <v>20</v>
      </c>
      <c r="H31" s="42">
        <v>16</v>
      </c>
      <c r="I31" s="43" t="s">
        <v>66</v>
      </c>
    </row>
    <row r="32" spans="1:9" ht="20" customHeight="1" x14ac:dyDescent="0.3">
      <c r="A32" s="113"/>
      <c r="B32" s="48" t="s">
        <v>68</v>
      </c>
      <c r="C32" s="41">
        <v>600</v>
      </c>
      <c r="D32" s="42">
        <v>600</v>
      </c>
      <c r="E32" s="41">
        <v>4</v>
      </c>
      <c r="F32" s="42">
        <v>20</v>
      </c>
      <c r="G32" s="41">
        <v>12</v>
      </c>
      <c r="H32" s="42">
        <v>16</v>
      </c>
      <c r="I32" s="43" t="s">
        <v>66</v>
      </c>
    </row>
    <row r="33" spans="1:10" ht="20" customHeight="1" x14ac:dyDescent="0.3">
      <c r="A33" s="114"/>
      <c r="B33" s="44" t="s">
        <v>69</v>
      </c>
      <c r="C33" s="41">
        <v>600</v>
      </c>
      <c r="D33" s="42">
        <v>600</v>
      </c>
      <c r="E33" s="49">
        <v>4</v>
      </c>
      <c r="F33" s="45">
        <v>20</v>
      </c>
      <c r="G33" s="50">
        <v>12</v>
      </c>
      <c r="H33" s="42">
        <v>16</v>
      </c>
      <c r="I33" s="51" t="s">
        <v>71</v>
      </c>
    </row>
    <row r="34" spans="1:10" ht="20" customHeight="1" x14ac:dyDescent="0.3">
      <c r="A34" s="115" t="s">
        <v>72</v>
      </c>
      <c r="B34" s="35" t="s">
        <v>65</v>
      </c>
      <c r="C34" s="36">
        <v>600</v>
      </c>
      <c r="D34" s="37">
        <v>600</v>
      </c>
      <c r="E34" s="41">
        <v>4</v>
      </c>
      <c r="F34" s="42">
        <v>25</v>
      </c>
      <c r="G34" s="41">
        <v>24</v>
      </c>
      <c r="H34" s="37">
        <v>25</v>
      </c>
      <c r="I34" s="43" t="s">
        <v>73</v>
      </c>
    </row>
    <row r="35" spans="1:10" ht="20" customHeight="1" x14ac:dyDescent="0.3">
      <c r="A35" s="115"/>
      <c r="B35" s="40" t="s">
        <v>67</v>
      </c>
      <c r="C35" s="41">
        <v>600</v>
      </c>
      <c r="D35" s="42">
        <v>600</v>
      </c>
      <c r="E35" s="41">
        <v>4</v>
      </c>
      <c r="F35" s="42">
        <v>25</v>
      </c>
      <c r="G35" s="41">
        <v>24</v>
      </c>
      <c r="H35" s="42">
        <v>25</v>
      </c>
      <c r="I35" s="43" t="s">
        <v>73</v>
      </c>
    </row>
    <row r="36" spans="1:10" ht="20" customHeight="1" x14ac:dyDescent="0.3">
      <c r="A36" s="115"/>
      <c r="B36" s="48" t="s">
        <v>68</v>
      </c>
      <c r="C36" s="41">
        <v>600</v>
      </c>
      <c r="D36" s="42">
        <v>600</v>
      </c>
      <c r="E36" s="41">
        <v>4</v>
      </c>
      <c r="F36" s="42">
        <v>25</v>
      </c>
      <c r="G36" s="41">
        <v>24</v>
      </c>
      <c r="H36" s="42">
        <v>25</v>
      </c>
      <c r="I36" s="43" t="s">
        <v>73</v>
      </c>
    </row>
    <row r="37" spans="1:10" ht="20" customHeight="1" thickBot="1" x14ac:dyDescent="0.35">
      <c r="A37" s="116"/>
      <c r="B37" s="52" t="s">
        <v>69</v>
      </c>
      <c r="C37" s="53">
        <v>600</v>
      </c>
      <c r="D37" s="54">
        <v>600</v>
      </c>
      <c r="E37" s="55">
        <v>4</v>
      </c>
      <c r="F37" s="54">
        <v>25</v>
      </c>
      <c r="G37" s="55">
        <v>12</v>
      </c>
      <c r="H37" s="54">
        <v>25</v>
      </c>
      <c r="I37" s="56" t="s">
        <v>73</v>
      </c>
    </row>
    <row r="38" spans="1:10" ht="20" customHeight="1" x14ac:dyDescent="0.3"/>
    <row r="39" spans="1:10" ht="20" customHeight="1" thickBot="1" x14ac:dyDescent="0.4">
      <c r="A39" s="64" t="s">
        <v>96</v>
      </c>
    </row>
    <row r="40" spans="1:10" ht="20" customHeight="1" x14ac:dyDescent="0.3">
      <c r="A40" s="107" t="s">
        <v>54</v>
      </c>
      <c r="B40" s="121" t="s">
        <v>55</v>
      </c>
      <c r="C40" s="122"/>
      <c r="D40" s="132" t="s">
        <v>74</v>
      </c>
      <c r="E40" s="133"/>
      <c r="F40" s="133"/>
      <c r="G40" s="134"/>
      <c r="H40" s="135" t="s">
        <v>57</v>
      </c>
      <c r="I40" s="136"/>
      <c r="J40" s="57"/>
    </row>
    <row r="41" spans="1:10" ht="20" customHeight="1" x14ac:dyDescent="0.3">
      <c r="A41" s="108"/>
      <c r="B41" s="130" t="s">
        <v>58</v>
      </c>
      <c r="C41" s="129" t="s">
        <v>59</v>
      </c>
      <c r="D41" s="128" t="s">
        <v>75</v>
      </c>
      <c r="E41" s="130"/>
      <c r="F41" s="130" t="s">
        <v>76</v>
      </c>
      <c r="G41" s="129"/>
      <c r="H41" s="32" t="s">
        <v>77</v>
      </c>
      <c r="I41" s="60" t="s">
        <v>78</v>
      </c>
      <c r="J41" s="57"/>
    </row>
    <row r="42" spans="1:10" ht="20" customHeight="1" x14ac:dyDescent="0.3">
      <c r="A42" s="109"/>
      <c r="B42" s="127"/>
      <c r="C42" s="131"/>
      <c r="D42" s="33" t="s">
        <v>79</v>
      </c>
      <c r="E42" s="61" t="s">
        <v>80</v>
      </c>
      <c r="F42" s="61" t="s">
        <v>79</v>
      </c>
      <c r="G42" s="34" t="s">
        <v>80</v>
      </c>
      <c r="H42" s="61"/>
      <c r="I42" s="62"/>
      <c r="J42" s="57"/>
    </row>
    <row r="43" spans="1:10" ht="20" customHeight="1" x14ac:dyDescent="0.3">
      <c r="A43" s="39" t="s">
        <v>81</v>
      </c>
      <c r="B43" s="104">
        <v>600</v>
      </c>
      <c r="C43" s="104">
        <v>800</v>
      </c>
      <c r="D43" s="58">
        <v>7</v>
      </c>
      <c r="E43" s="41">
        <v>8</v>
      </c>
      <c r="F43" s="41">
        <v>3</v>
      </c>
      <c r="G43" s="42">
        <v>8</v>
      </c>
      <c r="H43" s="41" t="s">
        <v>82</v>
      </c>
      <c r="I43" s="43" t="s">
        <v>83</v>
      </c>
      <c r="J43" s="57"/>
    </row>
    <row r="44" spans="1:10" ht="20" customHeight="1" x14ac:dyDescent="0.3">
      <c r="A44" s="39" t="s">
        <v>84</v>
      </c>
      <c r="B44" s="105"/>
      <c r="C44" s="105"/>
      <c r="D44" s="58">
        <v>10</v>
      </c>
      <c r="E44" s="41">
        <v>7</v>
      </c>
      <c r="F44" s="41">
        <v>3</v>
      </c>
      <c r="G44" s="42">
        <v>8</v>
      </c>
      <c r="H44" s="41" t="s">
        <v>85</v>
      </c>
      <c r="I44" s="43" t="s">
        <v>86</v>
      </c>
      <c r="J44" s="57"/>
    </row>
    <row r="45" spans="1:10" ht="20" customHeight="1" x14ac:dyDescent="0.3">
      <c r="A45" s="39" t="s">
        <v>87</v>
      </c>
      <c r="B45" s="105"/>
      <c r="C45" s="105"/>
      <c r="D45" s="58">
        <v>9</v>
      </c>
      <c r="E45" s="41">
        <v>3</v>
      </c>
      <c r="F45" s="41">
        <v>3</v>
      </c>
      <c r="G45" s="42">
        <v>6</v>
      </c>
      <c r="H45" s="41" t="s">
        <v>88</v>
      </c>
      <c r="I45" s="43" t="s">
        <v>83</v>
      </c>
      <c r="J45" s="57"/>
    </row>
    <row r="46" spans="1:10" ht="20" customHeight="1" x14ac:dyDescent="0.3">
      <c r="A46" s="39" t="s">
        <v>89</v>
      </c>
      <c r="B46" s="105"/>
      <c r="C46" s="105"/>
      <c r="D46" s="58">
        <v>9</v>
      </c>
      <c r="E46" s="41">
        <v>9</v>
      </c>
      <c r="F46" s="41">
        <v>3</v>
      </c>
      <c r="G46" s="42">
        <v>9</v>
      </c>
      <c r="H46" s="41" t="s">
        <v>90</v>
      </c>
      <c r="I46" s="43" t="s">
        <v>86</v>
      </c>
      <c r="J46" s="57"/>
    </row>
    <row r="47" spans="1:10" ht="20" customHeight="1" thickBot="1" x14ac:dyDescent="0.35">
      <c r="A47" s="59" t="s">
        <v>91</v>
      </c>
      <c r="B47" s="106"/>
      <c r="C47" s="106"/>
      <c r="D47" s="53">
        <v>9</v>
      </c>
      <c r="E47" s="55">
        <v>3</v>
      </c>
      <c r="F47" s="55">
        <v>3</v>
      </c>
      <c r="G47" s="54">
        <v>6</v>
      </c>
      <c r="H47" s="55" t="s">
        <v>90</v>
      </c>
      <c r="I47" s="56" t="s">
        <v>86</v>
      </c>
      <c r="J47" s="57"/>
    </row>
  </sheetData>
  <mergeCells count="22">
    <mergeCell ref="C41:C42"/>
    <mergeCell ref="D40:G40"/>
    <mergeCell ref="H40:I40"/>
    <mergeCell ref="B40:C40"/>
    <mergeCell ref="D41:E41"/>
    <mergeCell ref="F41:G41"/>
    <mergeCell ref="B43:B47"/>
    <mergeCell ref="C43:C47"/>
    <mergeCell ref="A40:A42"/>
    <mergeCell ref="I24:I25"/>
    <mergeCell ref="A26:A29"/>
    <mergeCell ref="A30:A33"/>
    <mergeCell ref="A34:A37"/>
    <mergeCell ref="A23:A25"/>
    <mergeCell ref="B23:B25"/>
    <mergeCell ref="C23:D23"/>
    <mergeCell ref="E23:H23"/>
    <mergeCell ref="C24:C25"/>
    <mergeCell ref="D24:D25"/>
    <mergeCell ref="E24:F24"/>
    <mergeCell ref="G24:H24"/>
    <mergeCell ref="B41:B4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8FBD6-AAD5-40B3-AF08-8A15CDA5FA7E}">
  <dimension ref="A1:S5"/>
  <sheetViews>
    <sheetView tabSelected="1" zoomScale="110" zoomScaleNormal="11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ColWidth="8.7265625" defaultRowHeight="14.5" x14ac:dyDescent="0.35"/>
  <cols>
    <col min="1" max="7" width="30.7265625" style="1" customWidth="1"/>
    <col min="8" max="8" width="55.81640625" style="1" customWidth="1"/>
    <col min="9" max="11" width="30.7265625" style="1" customWidth="1"/>
    <col min="12" max="13" width="21.26953125" style="1" customWidth="1"/>
    <col min="14" max="14" width="10.453125" style="1" bestFit="1" customWidth="1"/>
    <col min="15" max="15" width="16.1796875" style="1" customWidth="1"/>
    <col min="16" max="16" width="10.453125" style="1" bestFit="1" customWidth="1"/>
    <col min="17" max="17" width="16.1796875" style="1" bestFit="1" customWidth="1"/>
    <col min="18" max="19" width="23.6328125" style="1" customWidth="1"/>
    <col min="20" max="16384" width="8.7265625" style="1"/>
  </cols>
  <sheetData>
    <row r="1" spans="1:19" ht="30" customHeight="1" x14ac:dyDescent="0.35">
      <c r="A1" s="66" t="s">
        <v>103</v>
      </c>
      <c r="B1" s="68" t="s">
        <v>17</v>
      </c>
      <c r="C1" s="66" t="s">
        <v>12</v>
      </c>
      <c r="D1" s="66" t="s">
        <v>0</v>
      </c>
      <c r="E1" s="66" t="s">
        <v>1</v>
      </c>
      <c r="F1" s="66" t="s">
        <v>33</v>
      </c>
      <c r="G1" s="67" t="s">
        <v>11</v>
      </c>
      <c r="H1" s="66" t="s">
        <v>2</v>
      </c>
      <c r="I1" s="66" t="s">
        <v>3</v>
      </c>
      <c r="J1" s="67" t="s">
        <v>15</v>
      </c>
      <c r="K1" s="70" t="s">
        <v>14</v>
      </c>
      <c r="L1" s="137" t="s">
        <v>121</v>
      </c>
      <c r="M1" s="138"/>
      <c r="N1" s="137" t="s">
        <v>122</v>
      </c>
      <c r="O1" s="139"/>
      <c r="P1" s="139"/>
      <c r="Q1" s="138"/>
      <c r="R1" s="140" t="s">
        <v>13</v>
      </c>
      <c r="S1" s="140"/>
    </row>
    <row r="2" spans="1:19" ht="20" customHeight="1" thickBot="1" x14ac:dyDescent="0.4">
      <c r="A2" s="65" t="s">
        <v>5</v>
      </c>
      <c r="B2" s="69" t="s">
        <v>5</v>
      </c>
      <c r="C2" s="65" t="s">
        <v>97</v>
      </c>
      <c r="D2" s="65" t="s">
        <v>5</v>
      </c>
      <c r="E2" s="65" t="s">
        <v>5</v>
      </c>
      <c r="F2" s="65" t="s">
        <v>5</v>
      </c>
      <c r="G2" s="65" t="s">
        <v>97</v>
      </c>
      <c r="H2" s="65" t="s">
        <v>5</v>
      </c>
      <c r="I2" s="65" t="s">
        <v>97</v>
      </c>
      <c r="J2" s="65" t="s">
        <v>5</v>
      </c>
      <c r="K2" s="71" t="s">
        <v>5</v>
      </c>
      <c r="L2" s="72" t="s">
        <v>6</v>
      </c>
      <c r="M2" s="71" t="s">
        <v>7</v>
      </c>
      <c r="N2" s="72" t="s">
        <v>6</v>
      </c>
      <c r="O2" s="65" t="s">
        <v>8</v>
      </c>
      <c r="P2" s="65" t="s">
        <v>6</v>
      </c>
      <c r="Q2" s="71" t="s">
        <v>9</v>
      </c>
      <c r="R2" s="65" t="s">
        <v>120</v>
      </c>
      <c r="S2" s="65" t="s">
        <v>10</v>
      </c>
    </row>
    <row r="3" spans="1:19" ht="110" customHeight="1" x14ac:dyDescent="0.35">
      <c r="A3" s="73" t="s">
        <v>98</v>
      </c>
      <c r="B3" s="74" t="s">
        <v>18</v>
      </c>
      <c r="C3" s="73">
        <v>2100</v>
      </c>
      <c r="D3" s="73">
        <v>2</v>
      </c>
      <c r="E3" s="73" t="s">
        <v>16</v>
      </c>
      <c r="F3" s="73" t="s">
        <v>111</v>
      </c>
      <c r="G3" s="73">
        <f>20*30</f>
        <v>600</v>
      </c>
      <c r="H3" s="75" t="s">
        <v>100</v>
      </c>
      <c r="I3" s="73">
        <f>6*2100</f>
        <v>12600</v>
      </c>
      <c r="J3" s="76">
        <f t="shared" ref="J3:J5" si="0">I3/(6*G3)</f>
        <v>3.5</v>
      </c>
      <c r="K3" s="77">
        <f t="shared" ref="K3:K5" si="1">I3/(6*C3)</f>
        <v>1</v>
      </c>
      <c r="L3" s="78" t="s">
        <v>20</v>
      </c>
      <c r="M3" s="74" t="s">
        <v>21</v>
      </c>
      <c r="N3" s="78" t="s">
        <v>22</v>
      </c>
      <c r="O3" s="73" t="s">
        <v>23</v>
      </c>
      <c r="P3" s="73" t="s">
        <v>24</v>
      </c>
      <c r="Q3" s="74" t="s">
        <v>25</v>
      </c>
      <c r="R3" s="79" t="s">
        <v>26</v>
      </c>
      <c r="S3" s="79">
        <v>84097500000</v>
      </c>
    </row>
    <row r="4" spans="1:19" ht="110" customHeight="1" x14ac:dyDescent="0.35">
      <c r="A4" s="80" t="s">
        <v>99</v>
      </c>
      <c r="B4" s="81" t="s">
        <v>19</v>
      </c>
      <c r="C4" s="80">
        <v>2100</v>
      </c>
      <c r="D4" s="80">
        <v>2</v>
      </c>
      <c r="E4" s="80" t="s">
        <v>16</v>
      </c>
      <c r="F4" s="80" t="s">
        <v>111</v>
      </c>
      <c r="G4" s="80">
        <f t="shared" ref="G4:G5" si="2">20*30</f>
        <v>600</v>
      </c>
      <c r="H4" s="82" t="s">
        <v>101</v>
      </c>
      <c r="I4" s="80">
        <f>6*9*100</f>
        <v>5400</v>
      </c>
      <c r="J4" s="83">
        <f t="shared" si="0"/>
        <v>1.5</v>
      </c>
      <c r="K4" s="84">
        <f t="shared" si="1"/>
        <v>0.42857142857142855</v>
      </c>
      <c r="L4" s="85" t="s">
        <v>27</v>
      </c>
      <c r="M4" s="94">
        <v>29.620480000000001</v>
      </c>
      <c r="N4" s="85" t="s">
        <v>28</v>
      </c>
      <c r="O4" s="96">
        <v>-14.194330000000001</v>
      </c>
      <c r="P4" s="80" t="s">
        <v>29</v>
      </c>
      <c r="Q4" s="94">
        <v>-26.354410000000001</v>
      </c>
      <c r="R4" s="86">
        <v>65473470</v>
      </c>
      <c r="S4" s="86">
        <v>35004360000</v>
      </c>
    </row>
    <row r="5" spans="1:19" ht="110" customHeight="1" thickBot="1" x14ac:dyDescent="0.4">
      <c r="A5" s="87" t="s">
        <v>129</v>
      </c>
      <c r="B5" s="88" t="s">
        <v>128</v>
      </c>
      <c r="C5" s="87">
        <v>2100</v>
      </c>
      <c r="D5" s="87">
        <v>2</v>
      </c>
      <c r="E5" s="87" t="s">
        <v>16</v>
      </c>
      <c r="F5" s="87" t="s">
        <v>111</v>
      </c>
      <c r="G5" s="87">
        <f t="shared" si="2"/>
        <v>600</v>
      </c>
      <c r="H5" s="89" t="s">
        <v>102</v>
      </c>
      <c r="I5" s="87">
        <f>6*15*100</f>
        <v>9000</v>
      </c>
      <c r="J5" s="90">
        <f t="shared" si="0"/>
        <v>2.5</v>
      </c>
      <c r="K5" s="91">
        <f t="shared" si="1"/>
        <v>0.7142857142857143</v>
      </c>
      <c r="L5" s="92" t="s">
        <v>30</v>
      </c>
      <c r="M5" s="95">
        <v>12.005800000000001</v>
      </c>
      <c r="N5" s="92" t="s">
        <v>31</v>
      </c>
      <c r="O5" s="97">
        <v>-11.213520000000001</v>
      </c>
      <c r="P5" s="87" t="s">
        <v>32</v>
      </c>
      <c r="Q5" s="95">
        <v>-3.4663789999999999</v>
      </c>
      <c r="R5" s="93">
        <v>55489710</v>
      </c>
      <c r="S5" s="93">
        <v>50981240000</v>
      </c>
    </row>
  </sheetData>
  <mergeCells count="3">
    <mergeCell ref="L1:M1"/>
    <mergeCell ref="N1:Q1"/>
    <mergeCell ref="R1:S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3A9F5-0471-46EE-898C-E26A1DECA9F0}">
  <dimension ref="A1:B16"/>
  <sheetViews>
    <sheetView zoomScaleNormal="100" workbookViewId="0"/>
  </sheetViews>
  <sheetFormatPr defaultRowHeight="14" x14ac:dyDescent="0.3"/>
  <cols>
    <col min="1" max="1" width="75.90625" style="4" bestFit="1" customWidth="1"/>
    <col min="2" max="2" width="92" style="4" customWidth="1"/>
    <col min="3" max="16384" width="8.7265625" style="4"/>
  </cols>
  <sheetData>
    <row r="1" spans="1:2" ht="45" customHeight="1" thickBot="1" x14ac:dyDescent="0.35">
      <c r="A1" s="98" t="s">
        <v>104</v>
      </c>
      <c r="B1" s="98" t="s">
        <v>105</v>
      </c>
    </row>
    <row r="2" spans="1:2" ht="25" customHeight="1" x14ac:dyDescent="0.3">
      <c r="A2" s="100" t="s">
        <v>103</v>
      </c>
      <c r="B2" s="20" t="s">
        <v>106</v>
      </c>
    </row>
    <row r="3" spans="1:2" ht="25" customHeight="1" x14ac:dyDescent="0.3">
      <c r="A3" s="101" t="s">
        <v>17</v>
      </c>
      <c r="B3" s="99" t="s">
        <v>107</v>
      </c>
    </row>
    <row r="4" spans="1:2" ht="25" customHeight="1" x14ac:dyDescent="0.3">
      <c r="A4" s="102" t="s">
        <v>124</v>
      </c>
      <c r="B4" s="6" t="s">
        <v>108</v>
      </c>
    </row>
    <row r="5" spans="1:2" ht="25" customHeight="1" x14ac:dyDescent="0.3">
      <c r="A5" s="102" t="s">
        <v>0</v>
      </c>
      <c r="B5" s="6" t="s">
        <v>109</v>
      </c>
    </row>
    <row r="6" spans="1:2" ht="25" customHeight="1" x14ac:dyDescent="0.3">
      <c r="A6" s="102" t="s">
        <v>1</v>
      </c>
      <c r="B6" s="6" t="s">
        <v>110</v>
      </c>
    </row>
    <row r="7" spans="1:2" ht="25" customHeight="1" x14ac:dyDescent="0.3">
      <c r="A7" s="102" t="s">
        <v>33</v>
      </c>
      <c r="B7" s="6" t="s">
        <v>112</v>
      </c>
    </row>
    <row r="8" spans="1:2" ht="25" customHeight="1" x14ac:dyDescent="0.3">
      <c r="A8" s="102" t="s">
        <v>11</v>
      </c>
      <c r="B8" s="6" t="s">
        <v>34</v>
      </c>
    </row>
    <row r="9" spans="1:2" ht="25" customHeight="1" x14ac:dyDescent="0.3">
      <c r="A9" s="102" t="s">
        <v>2</v>
      </c>
      <c r="B9" s="6" t="s">
        <v>113</v>
      </c>
    </row>
    <row r="10" spans="1:2" ht="25" customHeight="1" x14ac:dyDescent="0.3">
      <c r="A10" s="102" t="s">
        <v>125</v>
      </c>
      <c r="B10" s="6" t="s">
        <v>114</v>
      </c>
    </row>
    <row r="11" spans="1:2" ht="25" customHeight="1" x14ac:dyDescent="0.3">
      <c r="A11" s="102" t="s">
        <v>15</v>
      </c>
      <c r="B11" s="6" t="s">
        <v>115</v>
      </c>
    </row>
    <row r="12" spans="1:2" ht="25" customHeight="1" x14ac:dyDescent="0.3">
      <c r="A12" s="102" t="s">
        <v>14</v>
      </c>
      <c r="B12" s="6" t="s">
        <v>116</v>
      </c>
    </row>
    <row r="13" spans="1:2" ht="40" customHeight="1" x14ac:dyDescent="0.3">
      <c r="A13" s="102" t="s">
        <v>4</v>
      </c>
      <c r="B13" s="6" t="s">
        <v>117</v>
      </c>
    </row>
    <row r="14" spans="1:2" ht="48.5" customHeight="1" x14ac:dyDescent="0.3">
      <c r="A14" s="102" t="s">
        <v>122</v>
      </c>
      <c r="B14" s="6" t="s">
        <v>123</v>
      </c>
    </row>
    <row r="15" spans="1:2" ht="40" customHeight="1" x14ac:dyDescent="0.3">
      <c r="A15" s="102" t="s">
        <v>119</v>
      </c>
      <c r="B15" s="6" t="s">
        <v>127</v>
      </c>
    </row>
    <row r="16" spans="1:2" ht="47" customHeight="1" thickBot="1" x14ac:dyDescent="0.35">
      <c r="A16" s="103" t="s">
        <v>118</v>
      </c>
      <c r="B16" s="22" t="s">
        <v>126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Building design</vt:lpstr>
      <vt:lpstr>Simulation results</vt:lpstr>
      <vt:lpstr>Variables explained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Nirvan Chandra Makoond</dc:creator>
  <cp:keywords/>
  <dc:description/>
  <cp:lastModifiedBy>Nirvan Chandra Makoond</cp:lastModifiedBy>
  <cp:revision/>
  <dcterms:created xsi:type="dcterms:W3CDTF">2024-02-05T11:08:49Z</dcterms:created>
  <dcterms:modified xsi:type="dcterms:W3CDTF">2025-07-14T19:50:20Z</dcterms:modified>
  <cp:category/>
  <cp:contentStatus/>
</cp:coreProperties>
</file>